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210"/>
  <workbookPr defaultThemeVersion="166925"/>
  <bookViews>
    <workbookView xWindow="0" yWindow="460" windowWidth="25440" windowHeight="14500" activeTab="0"/>
  </bookViews>
  <sheets>
    <sheet name="Cover" sheetId="1" r:id="rId1"/>
    <sheet name="Closing BS" sheetId="12" r:id="rId2"/>
    <sheet name="SPA indebtedness" sheetId="35" r:id="rId3"/>
  </sheets>
  <definedNames>
    <definedName name="_xlnm.Print_Area" localSheetId="1">'Closing BS'!$A$1:$K$80</definedName>
    <definedName name="_xlnm.Print_Area" localSheetId="0">'Cover'!$A$1:$J$26</definedName>
    <definedName name="_xlnm.Print_Area" localSheetId="2">'SPA indebtedness'!$A$1:$C$12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<sst xmlns="http://schemas.openxmlformats.org/spreadsheetml/2006/main" count="189" uniqueCount="55">
  <si>
    <t>DRAFT</t>
  </si>
  <si>
    <t>Divestopia.com</t>
  </si>
  <si>
    <t>Currency: $ 000</t>
  </si>
  <si>
    <t>Ref</t>
  </si>
  <si>
    <t>Source: Trial balance and annual financial statement</t>
  </si>
  <si>
    <t>Other</t>
  </si>
  <si>
    <t>Tangible fixed assets</t>
  </si>
  <si>
    <t>Intangible fixed assets</t>
  </si>
  <si>
    <t>Goodwill</t>
  </si>
  <si>
    <t>Fixed assets</t>
  </si>
  <si>
    <t>Inventories</t>
  </si>
  <si>
    <t>Trade receivables</t>
  </si>
  <si>
    <t>Trade payables</t>
  </si>
  <si>
    <t>Payroll liabilities</t>
  </si>
  <si>
    <t>Other taxes payables</t>
  </si>
  <si>
    <t>Income tax payable</t>
  </si>
  <si>
    <t>Other payables</t>
  </si>
  <si>
    <t>Other receivables</t>
  </si>
  <si>
    <t>Net working capital</t>
  </si>
  <si>
    <t>Equity</t>
  </si>
  <si>
    <t>Provisions</t>
  </si>
  <si>
    <t>Cash at banks</t>
  </si>
  <si>
    <t>Long-term loans</t>
  </si>
  <si>
    <t>Total assets</t>
  </si>
  <si>
    <t>Current assets</t>
  </si>
  <si>
    <t>Long-term liabilities</t>
  </si>
  <si>
    <t>Short-term liabilities</t>
  </si>
  <si>
    <t>Total equity and liabilities</t>
  </si>
  <si>
    <t>Adjusted net debt</t>
  </si>
  <si>
    <t>Divestopia - Closing balance sheet</t>
  </si>
  <si>
    <t>Closing balance sheet</t>
  </si>
  <si>
    <t>Other payables include $46k debt-like items</t>
  </si>
  <si>
    <t>Comments</t>
  </si>
  <si>
    <t>Account number</t>
  </si>
  <si>
    <t>xxx</t>
  </si>
  <si>
    <t>Trial balance account</t>
  </si>
  <si>
    <t>open</t>
  </si>
  <si>
    <t>Debt or cash</t>
  </si>
  <si>
    <t>Indebtedness definition SPA</t>
  </si>
  <si>
    <t>"Indebtedness" comprises the following items:</t>
  </si>
  <si>
    <t>(a)</t>
  </si>
  <si>
    <t>(c)</t>
  </si>
  <si>
    <t>(d)</t>
  </si>
  <si>
    <t>(e)</t>
  </si>
  <si>
    <t>interest bearing loans</t>
  </si>
  <si>
    <t>Definition in SPA</t>
  </si>
  <si>
    <t>USD 000</t>
  </si>
  <si>
    <t>unpaid corporate taxes</t>
  </si>
  <si>
    <t>unpaid interest</t>
  </si>
  <si>
    <t>any open payable to any shareholder or seller</t>
  </si>
  <si>
    <t>any open non-operational payments</t>
  </si>
  <si>
    <t>(f)</t>
  </si>
  <si>
    <t>fair value of derivatives</t>
  </si>
  <si>
    <t>(g)</t>
  </si>
  <si>
    <t>Total indebtedness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</si>
</sst>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0_);\(#,##0\)"/>
    <numFmt numFmtId="165" formatCode="mmmyy"/>
  </numFmts>
  <fonts count="18">
    <font>
      <sz val="12"/>
      <color theme="1"/>
      <name val="Calibri"/>
      <family val="2"/>
      <scheme val="minor"/>
    </font>
    <font>
      <sz val="10"/>
      <name val="Arial"/>
      <family val="2"/>
    </font>
    <font>
      <b/>
      <sz val="12"/>
      <color theme="1"/>
      <name val="Calibri"/>
      <family val="2"/>
      <scheme val="minor"/>
    </font>
    <font>
      <b/>
      <sz val="16"/>
      <color theme="1"/>
      <name val="Calibri"/>
      <family val="2"/>
      <scheme val="minor"/>
    </font>
    <font>
      <b/>
      <sz val="36"/>
      <color theme="1"/>
      <name val="Calibri"/>
      <family val="2"/>
      <scheme val="minor"/>
    </font>
    <font>
      <sz val="20"/>
      <color theme="1"/>
      <name val="Calibri"/>
      <family val="2"/>
      <scheme val="minor"/>
    </font>
    <font>
      <sz val="24"/>
      <color theme="1"/>
      <name val="Calibri"/>
      <family val="2"/>
      <scheme val="minor"/>
    </font>
    <font>
      <i/>
      <sz val="12"/>
      <color theme="1"/>
      <name val="Calibri"/>
      <family val="2"/>
      <scheme val="minor"/>
    </font>
    <font>
      <i/>
      <sz val="14"/>
      <color theme="1"/>
      <name val="Calibri"/>
      <family val="2"/>
      <scheme val="minor"/>
    </font>
    <font>
      <u val="single"/>
      <sz val="12"/>
      <color theme="10"/>
      <name val="Calibri"/>
      <family val="2"/>
      <scheme val="minor"/>
    </font>
    <font>
      <i/>
      <sz val="12"/>
      <color theme="3"/>
      <name val="Calibri"/>
      <family val="2"/>
      <scheme val="minor"/>
    </font>
    <font>
      <b/>
      <sz val="12"/>
      <color theme="3"/>
      <name val="Calibri"/>
      <family val="2"/>
      <scheme val="minor"/>
    </font>
    <font>
      <sz val="12"/>
      <color theme="3"/>
      <name val="Calibri"/>
      <family val="2"/>
      <scheme val="minor"/>
    </font>
    <font>
      <sz val="9"/>
      <color theme="4"/>
      <name val="Calibri"/>
      <family val="2"/>
      <scheme val="minor"/>
    </font>
    <font>
      <b/>
      <i/>
      <sz val="12"/>
      <color theme="1"/>
      <name val="Calibri"/>
      <family val="2"/>
      <scheme val="minor"/>
    </font>
    <font>
      <i/>
      <u val="single"/>
      <sz val="12"/>
      <color indexed="30"/>
      <name val="Calibri"/>
      <family val="2"/>
      <scheme val="minor"/>
    </font>
    <font>
      <b/>
      <i/>
      <sz val="12"/>
      <color theme="3"/>
      <name val="Calibri"/>
      <family val="2"/>
      <scheme val="minor"/>
    </font>
    <font>
      <sz val="14"/>
      <color theme="1"/>
      <name val="Calibri"/>
      <family val="2"/>
    </font>
  </fonts>
  <fills count="4">
    <fill>
      <patternFill/>
    </fill>
    <fill>
      <patternFill patternType="gray125"/>
    </fill>
    <fill>
      <patternFill patternType="solid">
        <fgColor theme="3" tint="0.7999799847602844"/>
        <bgColor indexed="64"/>
      </patternFill>
    </fill>
    <fill>
      <patternFill patternType="solid">
        <fgColor theme="2"/>
        <bgColor indexed="64"/>
      </patternFill>
    </fill>
  </fills>
  <borders count="3">
    <border>
      <left/>
      <right/>
      <top/>
      <bottom/>
      <diagonal/>
    </border>
    <border>
      <left/>
      <right/>
      <top/>
      <bottom style="thin"/>
    </border>
    <border>
      <left/>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9" fillId="0" borderId="0" applyNumberFormat="0" applyFill="0" applyBorder="0" applyAlignment="0" applyProtection="0"/>
  </cellStyleXfs>
  <cellXfs count="35">
    <xf numFmtId="0" fontId="0" fillId="0" borderId="0" xfId="0"/>
    <xf numFmtId="0" fontId="2" fillId="0" borderId="0" xfId="0" applyFont="1"/>
    <xf numFmtId="0" fontId="3" fillId="0" borderId="0" xfId="0" applyFont="1"/>
    <xf numFmtId="0" fontId="4" fillId="0" borderId="0" xfId="0" applyFont="1"/>
    <xf numFmtId="0" fontId="6" fillId="0" borderId="0" xfId="0" applyFont="1"/>
    <xf numFmtId="14" fontId="5" fillId="0" borderId="0" xfId="0" applyNumberFormat="1" applyFont="1" applyAlignment="1">
      <alignment horizontal="left"/>
    </xf>
    <xf numFmtId="0" fontId="7" fillId="0" borderId="0" xfId="0" applyFont="1"/>
    <xf numFmtId="0" fontId="8" fillId="0" borderId="0" xfId="0" applyFont="1"/>
    <xf numFmtId="0" fontId="2" fillId="0" borderId="1" xfId="0" applyFont="1" applyBorder="1"/>
    <xf numFmtId="0" fontId="9" fillId="0" borderId="0" xfId="20"/>
    <xf numFmtId="0" fontId="0" fillId="0" borderId="1" xfId="0" applyBorder="1"/>
    <xf numFmtId="0" fontId="13" fillId="0" borderId="0" xfId="0" applyFont="1"/>
    <xf numFmtId="164" fontId="0" fillId="0" borderId="0" xfId="18" applyNumberFormat="1" applyFont="1"/>
    <xf numFmtId="164" fontId="2" fillId="0" borderId="0" xfId="18" applyNumberFormat="1" applyFont="1"/>
    <xf numFmtId="0" fontId="10" fillId="2" borderId="2" xfId="0" applyFont="1" applyFill="1" applyBorder="1"/>
    <xf numFmtId="165" fontId="11" fillId="2" borderId="2" xfId="0" applyNumberFormat="1" applyFont="1" applyFill="1" applyBorder="1" applyAlignment="1">
      <alignment horizontal="right"/>
    </xf>
    <xf numFmtId="0" fontId="0" fillId="0" borderId="0" xfId="0" applyBorder="1"/>
    <xf numFmtId="0" fontId="2" fillId="3" borderId="1" xfId="0" applyFont="1" applyFill="1" applyBorder="1"/>
    <xf numFmtId="164" fontId="2" fillId="3" borderId="2" xfId="18" applyNumberFormat="1" applyFont="1" applyFill="1" applyBorder="1"/>
    <xf numFmtId="0" fontId="2" fillId="3" borderId="2" xfId="0" applyFont="1" applyFill="1" applyBorder="1"/>
    <xf numFmtId="0" fontId="0" fillId="0" borderId="0" xfId="0" applyAlignment="1">
      <alignment horizontal="left"/>
    </xf>
    <xf numFmtId="0" fontId="2" fillId="0" borderId="0" xfId="0" applyFont="1" applyAlignment="1">
      <alignment horizontal="left"/>
    </xf>
    <xf numFmtId="0" fontId="2" fillId="0" borderId="0" xfId="0" applyFont="1" applyFill="1"/>
    <xf numFmtId="0" fontId="0" fillId="0" borderId="0" xfId="0" applyFill="1" applyAlignment="1">
      <alignment horizontal="left"/>
    </xf>
    <xf numFmtId="0" fontId="15" fillId="0" borderId="0" xfId="0" applyFont="1"/>
    <xf numFmtId="0" fontId="12" fillId="2" borderId="2" xfId="0" applyFont="1" applyFill="1" applyBorder="1" applyAlignment="1">
      <alignment horizontal="center"/>
    </xf>
    <xf numFmtId="0" fontId="14" fillId="0" borderId="1" xfId="0" applyFont="1" applyBorder="1"/>
    <xf numFmtId="165" fontId="11" fillId="2" borderId="2" xfId="0" applyNumberFormat="1" applyFont="1" applyFill="1" applyBorder="1" applyAlignment="1">
      <alignment horizontal="center"/>
    </xf>
    <xf numFmtId="0" fontId="14" fillId="0" borderId="0" xfId="0" applyFont="1"/>
    <xf numFmtId="164" fontId="14" fillId="0" borderId="0" xfId="18" applyNumberFormat="1" applyFont="1"/>
    <xf numFmtId="164" fontId="14" fillId="0" borderId="1" xfId="18" applyNumberFormat="1" applyFont="1" applyBorder="1"/>
    <xf numFmtId="165" fontId="16" fillId="2" borderId="2" xfId="0" applyNumberFormat="1" applyFont="1" applyFill="1" applyBorder="1" applyAlignment="1">
      <alignment horizontal="center"/>
    </xf>
    <xf numFmtId="0" fontId="7" fillId="0" borderId="0" xfId="0" applyFont="1" applyAlignment="1">
      <alignment horizontal="left" indent="1"/>
    </xf>
    <xf numFmtId="164" fontId="7" fillId="0" borderId="0" xfId="18" applyNumberFormat="1" applyFont="1" applyAlignment="1">
      <alignment horizontal="right"/>
    </xf>
    <xf numFmtId="165" fontId="11" fillId="2" borderId="2" xfId="0" applyNumberFormat="1" applyFont="1" applyFill="1" applyBorder="1" applyAlignment="1">
      <alignment horizontal="left"/>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divestopia.com/" TargetMode="External" /><Relationship Id="rId3" Type="http://schemas.openxmlformats.org/officeDocument/2006/relationships/hyperlink" Target="http://www.divestopia.com/"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600075</xdr:colOff>
      <xdr:row>21</xdr:row>
      <xdr:rowOff>180975</xdr:rowOff>
    </xdr:from>
    <xdr:to>
      <xdr:col>10</xdr:col>
      <xdr:colOff>533400</xdr:colOff>
      <xdr:row>36</xdr:row>
      <xdr:rowOff>180975</xdr:rowOff>
    </xdr:to>
    <xdr:pic>
      <xdr:nvPicPr>
        <xdr:cNvPr id="3" name="Picture 2">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295900" y="5086350"/>
          <a:ext cx="4124325" cy="30003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72</xdr:row>
      <xdr:rowOff>104775</xdr:rowOff>
    </xdr:from>
    <xdr:to>
      <xdr:col>8</xdr:col>
      <xdr:colOff>447675</xdr:colOff>
      <xdr:row>80</xdr:row>
      <xdr:rowOff>104775</xdr:rowOff>
    </xdr:to>
    <xdr:sp macro="" textlink="">
      <xdr:nvSpPr>
        <xdr:cNvPr id="2" name="TextBox 1"/>
        <xdr:cNvSpPr txBox="1"/>
      </xdr:nvSpPr>
      <xdr:spPr>
        <a:xfrm>
          <a:off x="123825" y="5610225"/>
          <a:ext cx="7591425" cy="16002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400" b="0"/>
            <a:t>The</a:t>
          </a:r>
          <a:r>
            <a:rPr lang="en-US" sz="1400" b="0" baseline="0"/>
            <a:t> purchase agreement should include a detailed description of indebtedness and cash in order to allocate the balance sheet accounts to debt/cash or net working capital. Preferably, the classification is on trial balance account level. As such, the headers in above balance sheet are grouped. The underlying data should include the trial balance accounts and account numbers to match the classification in the purchase agreement in order to avoid discussions and disputes.</a:t>
          </a:r>
          <a:endParaRPr lang="en-US" sz="14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divestopia.com/" TargetMode="External" /><Relationship Id="rId2" Type="http://schemas.openxmlformats.org/officeDocument/2006/relationships/drawing" Target="../drawings/drawing1.xml" /><Relationship Id="rId3"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1398C-0046-4D4D-87EF-8F7A694BD3D0}">
  <sheetPr>
    <pageSetUpPr fitToPage="1"/>
  </sheetPr>
  <dimension ref="A3:B15"/>
  <sheetViews>
    <sheetView showGridLines="0" tabSelected="1" workbookViewId="0" topLeftCell="A1"/>
  </sheetViews>
  <sheetFormatPr defaultColWidth="11.00390625" defaultRowHeight="15.75"/>
  <cols>
    <col min="2" max="2" width="17.625" style="0" bestFit="1" customWidth="1"/>
  </cols>
  <sheetData>
    <row r="3" ht="15.75">
      <c r="A3" s="24"/>
    </row>
    <row r="9" ht="47">
      <c r="B9" s="3" t="s">
        <v>29</v>
      </c>
    </row>
    <row r="10" ht="31">
      <c r="B10" s="4" t="s">
        <v>0</v>
      </c>
    </row>
    <row r="13" ht="26">
      <c r="B13" s="5"/>
    </row>
    <row r="15" ht="15.75">
      <c r="B15" s="9" t="s">
        <v>1</v>
      </c>
    </row>
  </sheetData>
  <hyperlinks>
    <hyperlink ref="B15" r:id="rId1" display="http://www.divestopia.com/"/>
  </hyperlinks>
  <printOptions/>
  <pageMargins left="0.7086614173228347" right="0.7086614173228347" top="1.3385826771653544" bottom="0.7480314960629921" header="0.31496062992125984" footer="0.31496062992125984"/>
  <pageSetup fitToHeight="1" fitToWidth="1" horizontalDpi="600" verticalDpi="600" orientation="landscape" paperSize="9"/>
  <headerFooter differentFirst="1">
    <oddHeader>&amp;L&amp;"Helvetica,Regular"&amp;K000000&amp;G&amp;C&amp;"Helvetica,Regular"&amp;K000000www.divestopia.com&amp;R&amp;"Helvetica,Regular"&amp;K000000DRAFT</oddHeader>
    <oddFooter>&amp;L&amp;"Helvetica,Regular"&amp;K000000&amp;A&amp;C&amp;"Calibri,Regular"&amp;K000000&amp;F&amp;R&amp;"Helvetica,Regular"&amp;K000000Page &amp;P of &amp;N</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C51AB-6C6F-CF4A-B616-0143802556B2}">
  <sheetPr>
    <pageSetUpPr fitToPage="1"/>
  </sheetPr>
  <dimension ref="A1:K72"/>
  <sheetViews>
    <sheetView showGridLines="0" workbookViewId="0" topLeftCell="A1"/>
  </sheetViews>
  <sheetFormatPr defaultColWidth="11.00390625" defaultRowHeight="15.75" outlineLevelRow="1" outlineLevelCol="1"/>
  <cols>
    <col min="1" max="1" width="23.00390625" style="0" customWidth="1"/>
    <col min="2" max="2" width="23.00390625" style="0" hidden="1" customWidth="1" outlineLevel="1"/>
    <col min="3" max="3" width="4.625" style="0" customWidth="1" collapsed="1"/>
    <col min="4" max="4" width="9.00390625" style="0" customWidth="1"/>
    <col min="5" max="5" width="2.125" style="0" customWidth="1"/>
    <col min="6" max="9" width="18.875" style="0" customWidth="1"/>
    <col min="10" max="10" width="1.625" style="0" customWidth="1"/>
    <col min="11" max="11" width="37.375" style="0" customWidth="1"/>
  </cols>
  <sheetData>
    <row r="1" spans="1:2" ht="21">
      <c r="A1" s="2" t="s">
        <v>30</v>
      </c>
      <c r="B1" s="2"/>
    </row>
    <row r="2" spans="1:2" ht="19">
      <c r="A2" s="7"/>
      <c r="B2" s="7"/>
    </row>
    <row r="3" spans="1:11" ht="15.75">
      <c r="A3" s="14" t="s">
        <v>2</v>
      </c>
      <c r="B3" s="14" t="s">
        <v>33</v>
      </c>
      <c r="C3" s="25" t="s">
        <v>3</v>
      </c>
      <c r="D3" s="15">
        <v>43800</v>
      </c>
      <c r="F3" s="27" t="s">
        <v>9</v>
      </c>
      <c r="G3" s="27" t="s">
        <v>37</v>
      </c>
      <c r="H3" s="27" t="s">
        <v>18</v>
      </c>
      <c r="I3" s="27" t="s">
        <v>5</v>
      </c>
      <c r="K3" s="31" t="s">
        <v>32</v>
      </c>
    </row>
    <row r="4" spans="1:9" ht="15.75" hidden="1" outlineLevel="1">
      <c r="A4" s="32" t="s">
        <v>35</v>
      </c>
      <c r="B4" s="6" t="s">
        <v>34</v>
      </c>
      <c r="D4" s="33" t="s">
        <v>36</v>
      </c>
      <c r="F4" s="12"/>
      <c r="G4" s="12"/>
      <c r="H4" s="12"/>
      <c r="I4" s="12"/>
    </row>
    <row r="5" spans="1:9" ht="15.75" hidden="1" outlineLevel="1">
      <c r="A5" s="32" t="s">
        <v>35</v>
      </c>
      <c r="B5" s="6" t="s">
        <v>34</v>
      </c>
      <c r="D5" s="33" t="s">
        <v>36</v>
      </c>
      <c r="F5" s="12"/>
      <c r="G5" s="12"/>
      <c r="H5" s="12"/>
      <c r="I5" s="12"/>
    </row>
    <row r="6" spans="1:9" ht="15.75" hidden="1" outlineLevel="1">
      <c r="A6" s="32" t="s">
        <v>35</v>
      </c>
      <c r="B6" s="6" t="s">
        <v>34</v>
      </c>
      <c r="D6" s="33" t="s">
        <v>36</v>
      </c>
      <c r="F6" s="12"/>
      <c r="G6" s="12"/>
      <c r="H6" s="12"/>
      <c r="I6" s="12"/>
    </row>
    <row r="7" spans="1:9" ht="15.75" collapsed="1">
      <c r="A7" t="s">
        <v>6</v>
      </c>
      <c r="D7" s="12">
        <v>2410</v>
      </c>
      <c r="F7" s="12">
        <f>D7</f>
        <v>2410</v>
      </c>
      <c r="G7" s="12"/>
      <c r="H7" s="12"/>
      <c r="I7" s="12"/>
    </row>
    <row r="8" spans="1:9" ht="15.75" hidden="1" outlineLevel="1">
      <c r="A8" s="32" t="s">
        <v>35</v>
      </c>
      <c r="B8" s="6" t="s">
        <v>34</v>
      </c>
      <c r="D8" s="33" t="s">
        <v>36</v>
      </c>
      <c r="F8" s="12"/>
      <c r="G8" s="12"/>
      <c r="H8" s="12"/>
      <c r="I8" s="12"/>
    </row>
    <row r="9" spans="1:9" ht="15.75" hidden="1" outlineLevel="1">
      <c r="A9" s="32" t="s">
        <v>35</v>
      </c>
      <c r="B9" s="6" t="s">
        <v>34</v>
      </c>
      <c r="D9" s="33" t="s">
        <v>36</v>
      </c>
      <c r="F9" s="12"/>
      <c r="G9" s="12"/>
      <c r="H9" s="12"/>
      <c r="I9" s="12"/>
    </row>
    <row r="10" spans="1:9" ht="15.75" hidden="1" outlineLevel="1">
      <c r="A10" s="32" t="s">
        <v>35</v>
      </c>
      <c r="B10" s="6" t="s">
        <v>34</v>
      </c>
      <c r="D10" s="33" t="s">
        <v>36</v>
      </c>
      <c r="F10" s="12"/>
      <c r="G10" s="12"/>
      <c r="H10" s="12"/>
      <c r="I10" s="12"/>
    </row>
    <row r="11" spans="1:9" ht="15.75" collapsed="1">
      <c r="A11" t="s">
        <v>7</v>
      </c>
      <c r="D11" s="12">
        <v>313</v>
      </c>
      <c r="F11" s="12">
        <f>D11</f>
        <v>313</v>
      </c>
      <c r="G11" s="12"/>
      <c r="H11" s="12"/>
      <c r="I11" s="12"/>
    </row>
    <row r="12" spans="1:9" ht="15.75" hidden="1" outlineLevel="1">
      <c r="A12" s="32" t="s">
        <v>35</v>
      </c>
      <c r="B12" s="6" t="s">
        <v>34</v>
      </c>
      <c r="D12" s="33" t="s">
        <v>36</v>
      </c>
      <c r="F12" s="12"/>
      <c r="G12" s="12"/>
      <c r="H12" s="12"/>
      <c r="I12" s="12"/>
    </row>
    <row r="13" spans="1:9" ht="15.75" hidden="1" outlineLevel="1">
      <c r="A13" s="32" t="s">
        <v>35</v>
      </c>
      <c r="B13" s="6" t="s">
        <v>34</v>
      </c>
      <c r="D13" s="33" t="s">
        <v>36</v>
      </c>
      <c r="F13" s="12"/>
      <c r="G13" s="12"/>
      <c r="H13" s="12"/>
      <c r="I13" s="12"/>
    </row>
    <row r="14" spans="1:9" ht="15.75" hidden="1" outlineLevel="1">
      <c r="A14" s="32" t="s">
        <v>35</v>
      </c>
      <c r="B14" s="6" t="s">
        <v>34</v>
      </c>
      <c r="D14" s="33" t="s">
        <v>36</v>
      </c>
      <c r="F14" s="12"/>
      <c r="G14" s="12"/>
      <c r="H14" s="12"/>
      <c r="I14" s="12"/>
    </row>
    <row r="15" spans="1:9" ht="15.75" collapsed="1">
      <c r="A15" t="s">
        <v>8</v>
      </c>
      <c r="D15" s="12">
        <v>51</v>
      </c>
      <c r="F15" s="12">
        <f>D15</f>
        <v>51</v>
      </c>
      <c r="G15" s="12"/>
      <c r="H15" s="12"/>
      <c r="I15" s="12"/>
    </row>
    <row r="16" spans="1:9" ht="15.75">
      <c r="A16" s="22" t="s">
        <v>9</v>
      </c>
      <c r="B16" s="22"/>
      <c r="C16" s="1"/>
      <c r="D16" s="13">
        <f>SUM(D7:D15)</f>
        <v>2774</v>
      </c>
      <c r="F16" s="13"/>
      <c r="G16" s="13"/>
      <c r="H16" s="13"/>
      <c r="I16" s="13"/>
    </row>
    <row r="17" spans="1:9" ht="15.75" hidden="1" outlineLevel="1">
      <c r="A17" s="32" t="s">
        <v>35</v>
      </c>
      <c r="B17" s="6" t="s">
        <v>34</v>
      </c>
      <c r="D17" s="33" t="s">
        <v>36</v>
      </c>
      <c r="F17" s="13"/>
      <c r="G17" s="13"/>
      <c r="H17" s="13"/>
      <c r="I17" s="13"/>
    </row>
    <row r="18" spans="1:9" ht="15.75" hidden="1" outlineLevel="1">
      <c r="A18" s="32" t="s">
        <v>35</v>
      </c>
      <c r="B18" s="6" t="s">
        <v>34</v>
      </c>
      <c r="D18" s="33" t="s">
        <v>36</v>
      </c>
      <c r="F18" s="13"/>
      <c r="G18" s="13"/>
      <c r="H18" s="13"/>
      <c r="I18" s="13"/>
    </row>
    <row r="19" spans="1:9" ht="15.75" hidden="1" outlineLevel="1">
      <c r="A19" s="32" t="s">
        <v>35</v>
      </c>
      <c r="B19" s="6" t="s">
        <v>34</v>
      </c>
      <c r="D19" s="33" t="s">
        <v>36</v>
      </c>
      <c r="F19" s="13"/>
      <c r="G19" s="13"/>
      <c r="H19" s="13"/>
      <c r="I19" s="13"/>
    </row>
    <row r="20" spans="1:9" ht="15.75" collapsed="1">
      <c r="A20" s="23" t="s">
        <v>10</v>
      </c>
      <c r="B20" s="23"/>
      <c r="D20" s="12">
        <v>712</v>
      </c>
      <c r="F20" s="12"/>
      <c r="G20" s="12"/>
      <c r="H20" s="12">
        <f>D20</f>
        <v>712</v>
      </c>
      <c r="I20" s="12"/>
    </row>
    <row r="21" spans="1:9" ht="15.75" hidden="1" outlineLevel="1">
      <c r="A21" s="32" t="s">
        <v>35</v>
      </c>
      <c r="B21" s="6" t="s">
        <v>34</v>
      </c>
      <c r="D21" s="33" t="s">
        <v>36</v>
      </c>
      <c r="F21" s="12"/>
      <c r="G21" s="12"/>
      <c r="H21" s="12"/>
      <c r="I21" s="12"/>
    </row>
    <row r="22" spans="1:9" ht="15.75" hidden="1" outlineLevel="1">
      <c r="A22" s="32" t="s">
        <v>35</v>
      </c>
      <c r="B22" s="6" t="s">
        <v>34</v>
      </c>
      <c r="D22" s="33" t="s">
        <v>36</v>
      </c>
      <c r="F22" s="12"/>
      <c r="G22" s="12"/>
      <c r="H22" s="12"/>
      <c r="I22" s="12"/>
    </row>
    <row r="23" spans="1:9" ht="15.75" hidden="1" outlineLevel="1">
      <c r="A23" s="32" t="s">
        <v>35</v>
      </c>
      <c r="B23" s="6" t="s">
        <v>34</v>
      </c>
      <c r="D23" s="33" t="s">
        <v>36</v>
      </c>
      <c r="F23" s="12"/>
      <c r="G23" s="12"/>
      <c r="H23" s="12"/>
      <c r="I23" s="12"/>
    </row>
    <row r="24" spans="1:9" ht="15.75" collapsed="1">
      <c r="A24" s="20" t="s">
        <v>11</v>
      </c>
      <c r="B24" s="20"/>
      <c r="D24" s="12">
        <v>218</v>
      </c>
      <c r="F24" s="12"/>
      <c r="G24" s="12"/>
      <c r="H24" s="12">
        <f>D24</f>
        <v>218</v>
      </c>
      <c r="I24" s="12"/>
    </row>
    <row r="25" spans="1:9" ht="15.75" hidden="1" outlineLevel="1">
      <c r="A25" s="32" t="s">
        <v>35</v>
      </c>
      <c r="B25" s="6" t="s">
        <v>34</v>
      </c>
      <c r="D25" s="33" t="s">
        <v>36</v>
      </c>
      <c r="F25" s="12"/>
      <c r="G25" s="12"/>
      <c r="H25" s="12"/>
      <c r="I25" s="12"/>
    </row>
    <row r="26" spans="1:9" ht="15.75" hidden="1" outlineLevel="1">
      <c r="A26" s="32" t="s">
        <v>35</v>
      </c>
      <c r="B26" s="6" t="s">
        <v>34</v>
      </c>
      <c r="D26" s="33" t="s">
        <v>36</v>
      </c>
      <c r="F26" s="12"/>
      <c r="G26" s="12"/>
      <c r="H26" s="12"/>
      <c r="I26" s="12"/>
    </row>
    <row r="27" spans="1:9" ht="15.75" hidden="1" outlineLevel="1">
      <c r="A27" s="32" t="s">
        <v>35</v>
      </c>
      <c r="B27" s="6" t="s">
        <v>34</v>
      </c>
      <c r="D27" s="33" t="s">
        <v>36</v>
      </c>
      <c r="F27" s="12"/>
      <c r="G27" s="12"/>
      <c r="H27" s="12"/>
      <c r="I27" s="12"/>
    </row>
    <row r="28" spans="1:9" ht="15.75" collapsed="1">
      <c r="A28" s="20" t="s">
        <v>17</v>
      </c>
      <c r="B28" s="20"/>
      <c r="D28" s="12">
        <v>219</v>
      </c>
      <c r="F28" s="12"/>
      <c r="G28" s="12"/>
      <c r="H28" s="12">
        <f>D28</f>
        <v>219</v>
      </c>
      <c r="I28" s="12"/>
    </row>
    <row r="29" spans="1:9" ht="15.75" hidden="1" outlineLevel="1">
      <c r="A29" s="32" t="s">
        <v>35</v>
      </c>
      <c r="B29" s="6" t="s">
        <v>34</v>
      </c>
      <c r="D29" s="33" t="s">
        <v>36</v>
      </c>
      <c r="F29" s="12"/>
      <c r="G29" s="12"/>
      <c r="H29" s="12"/>
      <c r="I29" s="12"/>
    </row>
    <row r="30" spans="1:9" ht="15.75" hidden="1" outlineLevel="1">
      <c r="A30" s="32" t="s">
        <v>35</v>
      </c>
      <c r="B30" s="6" t="s">
        <v>34</v>
      </c>
      <c r="D30" s="33" t="s">
        <v>36</v>
      </c>
      <c r="F30" s="12"/>
      <c r="G30" s="12"/>
      <c r="H30" s="12"/>
      <c r="I30" s="12"/>
    </row>
    <row r="31" spans="1:9" ht="15.75" hidden="1" outlineLevel="1">
      <c r="A31" s="32" t="s">
        <v>35</v>
      </c>
      <c r="B31" s="6" t="s">
        <v>34</v>
      </c>
      <c r="D31" s="33" t="s">
        <v>36</v>
      </c>
      <c r="F31" s="12"/>
      <c r="G31" s="12"/>
      <c r="H31" s="12"/>
      <c r="I31" s="12"/>
    </row>
    <row r="32" spans="1:9" ht="15.75" collapsed="1">
      <c r="A32" s="16" t="s">
        <v>21</v>
      </c>
      <c r="B32" s="16"/>
      <c r="C32" s="16"/>
      <c r="D32" s="12">
        <v>361</v>
      </c>
      <c r="F32" s="12"/>
      <c r="G32" s="12">
        <f>D32</f>
        <v>361</v>
      </c>
      <c r="H32" s="12"/>
      <c r="I32" s="12"/>
    </row>
    <row r="33" spans="1:9" ht="15.75">
      <c r="A33" s="8" t="s">
        <v>24</v>
      </c>
      <c r="B33" s="8"/>
      <c r="C33" s="10"/>
      <c r="D33" s="13">
        <f>SUM(D20:D32)</f>
        <v>1510</v>
      </c>
      <c r="F33" s="13"/>
      <c r="G33" s="13"/>
      <c r="H33" s="13"/>
      <c r="I33" s="13"/>
    </row>
    <row r="34" spans="1:9" ht="15.75">
      <c r="A34" s="19" t="s">
        <v>23</v>
      </c>
      <c r="B34" s="19"/>
      <c r="C34" s="19"/>
      <c r="D34" s="18">
        <f>SUM(D16,D33)</f>
        <v>4284</v>
      </c>
      <c r="F34" s="18">
        <f>SUM(F7:F33)</f>
        <v>2774</v>
      </c>
      <c r="G34" s="18">
        <f aca="true" t="shared" si="0" ref="G34:I34">SUM(G7:G33)</f>
        <v>361</v>
      </c>
      <c r="H34" s="18">
        <f t="shared" si="0"/>
        <v>1149</v>
      </c>
      <c r="I34" s="18">
        <f t="shared" si="0"/>
        <v>0</v>
      </c>
    </row>
    <row r="35" spans="1:9" ht="15.75" hidden="1" outlineLevel="1">
      <c r="A35" s="32" t="s">
        <v>35</v>
      </c>
      <c r="B35" s="6" t="s">
        <v>34</v>
      </c>
      <c r="D35" s="33" t="s">
        <v>36</v>
      </c>
      <c r="F35" s="12"/>
      <c r="G35" s="12"/>
      <c r="H35" s="12"/>
      <c r="I35" s="12"/>
    </row>
    <row r="36" spans="1:9" ht="15.75" hidden="1" outlineLevel="1">
      <c r="A36" s="32" t="s">
        <v>35</v>
      </c>
      <c r="B36" s="6" t="s">
        <v>34</v>
      </c>
      <c r="D36" s="33" t="s">
        <v>36</v>
      </c>
      <c r="F36" s="12"/>
      <c r="G36" s="12"/>
      <c r="H36" s="12"/>
      <c r="I36" s="12"/>
    </row>
    <row r="37" spans="1:9" ht="15.75" hidden="1" outlineLevel="1">
      <c r="A37" s="32" t="s">
        <v>35</v>
      </c>
      <c r="B37" s="6" t="s">
        <v>34</v>
      </c>
      <c r="D37" s="33" t="s">
        <v>36</v>
      </c>
      <c r="F37" s="12"/>
      <c r="G37" s="12"/>
      <c r="H37" s="12"/>
      <c r="I37" s="12"/>
    </row>
    <row r="38" spans="1:9" ht="15.75" collapsed="1">
      <c r="A38" s="21" t="s">
        <v>19</v>
      </c>
      <c r="B38" s="21"/>
      <c r="C38" s="1"/>
      <c r="D38" s="13">
        <v>2925</v>
      </c>
      <c r="F38" s="13"/>
      <c r="G38" s="13"/>
      <c r="H38" s="13"/>
      <c r="I38" s="13">
        <f>D38</f>
        <v>2925</v>
      </c>
    </row>
    <row r="39" spans="1:9" ht="15.75" hidden="1" outlineLevel="1">
      <c r="A39" s="32" t="s">
        <v>35</v>
      </c>
      <c r="B39" s="6" t="s">
        <v>34</v>
      </c>
      <c r="D39" s="33" t="s">
        <v>36</v>
      </c>
      <c r="F39" s="12"/>
      <c r="G39" s="12"/>
      <c r="H39" s="12"/>
      <c r="I39" s="12"/>
    </row>
    <row r="40" spans="1:9" ht="15.75" hidden="1" outlineLevel="1">
      <c r="A40" s="32" t="s">
        <v>35</v>
      </c>
      <c r="B40" s="6" t="s">
        <v>34</v>
      </c>
      <c r="D40" s="33" t="s">
        <v>36</v>
      </c>
      <c r="F40" s="12"/>
      <c r="G40" s="12"/>
      <c r="H40" s="12"/>
      <c r="I40" s="12"/>
    </row>
    <row r="41" spans="1:9" ht="15.75" hidden="1" outlineLevel="1">
      <c r="A41" s="32" t="s">
        <v>35</v>
      </c>
      <c r="B41" s="6" t="s">
        <v>34</v>
      </c>
      <c r="D41" s="33" t="s">
        <v>36</v>
      </c>
      <c r="F41" s="12"/>
      <c r="G41" s="12"/>
      <c r="H41" s="12"/>
      <c r="I41" s="12"/>
    </row>
    <row r="42" spans="1:9" ht="15.75" collapsed="1">
      <c r="A42" t="s">
        <v>20</v>
      </c>
      <c r="D42" s="12">
        <v>116</v>
      </c>
      <c r="F42" s="12"/>
      <c r="G42" s="12"/>
      <c r="H42" s="12"/>
      <c r="I42" s="12">
        <f>D42</f>
        <v>116</v>
      </c>
    </row>
    <row r="43" spans="1:9" ht="15.75" hidden="1" outlineLevel="1">
      <c r="A43" s="32" t="s">
        <v>35</v>
      </c>
      <c r="B43" s="6" t="s">
        <v>34</v>
      </c>
      <c r="D43" s="33" t="s">
        <v>36</v>
      </c>
      <c r="F43" s="12"/>
      <c r="G43" s="12"/>
      <c r="H43" s="12"/>
      <c r="I43" s="12"/>
    </row>
    <row r="44" spans="1:9" ht="15.75" hidden="1" outlineLevel="1">
      <c r="A44" s="32" t="s">
        <v>35</v>
      </c>
      <c r="B44" s="6" t="s">
        <v>34</v>
      </c>
      <c r="D44" s="33" t="s">
        <v>36</v>
      </c>
      <c r="F44" s="12"/>
      <c r="G44" s="12"/>
      <c r="H44" s="12"/>
      <c r="I44" s="12"/>
    </row>
    <row r="45" spans="1:9" ht="15.75" hidden="1" outlineLevel="1">
      <c r="A45" s="32" t="s">
        <v>35</v>
      </c>
      <c r="B45" s="6" t="s">
        <v>34</v>
      </c>
      <c r="D45" s="33" t="s">
        <v>36</v>
      </c>
      <c r="F45" s="12"/>
      <c r="G45" s="12"/>
      <c r="H45" s="12"/>
      <c r="I45" s="12"/>
    </row>
    <row r="46" spans="1:9" ht="15.75" collapsed="1">
      <c r="A46" t="s">
        <v>22</v>
      </c>
      <c r="D46" s="12">
        <v>419</v>
      </c>
      <c r="F46" s="12"/>
      <c r="G46" s="12">
        <f>D46</f>
        <v>419</v>
      </c>
      <c r="H46" s="12"/>
      <c r="I46" s="12"/>
    </row>
    <row r="47" spans="1:9" ht="15.75">
      <c r="A47" s="1" t="s">
        <v>25</v>
      </c>
      <c r="B47" s="1"/>
      <c r="C47" s="1"/>
      <c r="D47" s="13">
        <f>SUM(D42:D46)</f>
        <v>535</v>
      </c>
      <c r="F47" s="13"/>
      <c r="G47" s="13"/>
      <c r="H47" s="13"/>
      <c r="I47" s="13"/>
    </row>
    <row r="48" spans="1:9" ht="15.75" hidden="1" outlineLevel="1">
      <c r="A48" s="32" t="s">
        <v>35</v>
      </c>
      <c r="B48" s="6" t="s">
        <v>34</v>
      </c>
      <c r="D48" s="33" t="s">
        <v>36</v>
      </c>
      <c r="F48" s="12"/>
      <c r="G48" s="12"/>
      <c r="H48" s="12"/>
      <c r="I48" s="12"/>
    </row>
    <row r="49" spans="1:9" ht="15.75" hidden="1" outlineLevel="1">
      <c r="A49" s="32" t="s">
        <v>35</v>
      </c>
      <c r="B49" s="6" t="s">
        <v>34</v>
      </c>
      <c r="D49" s="33" t="s">
        <v>36</v>
      </c>
      <c r="F49" s="12"/>
      <c r="G49" s="12"/>
      <c r="H49" s="12"/>
      <c r="I49" s="12"/>
    </row>
    <row r="50" spans="1:9" ht="15.75" hidden="1" outlineLevel="1">
      <c r="A50" s="32" t="s">
        <v>35</v>
      </c>
      <c r="B50" s="6" t="s">
        <v>34</v>
      </c>
      <c r="D50" s="33" t="s">
        <v>36</v>
      </c>
      <c r="F50" s="12"/>
      <c r="G50" s="12"/>
      <c r="H50" s="12"/>
      <c r="I50" s="12"/>
    </row>
    <row r="51" spans="1:9" ht="15.75" collapsed="1">
      <c r="A51" t="s">
        <v>12</v>
      </c>
      <c r="D51" s="12">
        <v>441</v>
      </c>
      <c r="F51" s="12"/>
      <c r="G51" s="12"/>
      <c r="H51" s="12">
        <f>D51</f>
        <v>441</v>
      </c>
      <c r="I51" s="12"/>
    </row>
    <row r="52" spans="1:9" ht="15.75" hidden="1" outlineLevel="1">
      <c r="A52" s="32" t="s">
        <v>35</v>
      </c>
      <c r="B52" s="6" t="s">
        <v>34</v>
      </c>
      <c r="D52" s="33" t="s">
        <v>36</v>
      </c>
      <c r="F52" s="12"/>
      <c r="G52" s="12"/>
      <c r="H52" s="12"/>
      <c r="I52" s="12"/>
    </row>
    <row r="53" spans="1:9" ht="15.75" hidden="1" outlineLevel="1">
      <c r="A53" s="32" t="s">
        <v>35</v>
      </c>
      <c r="B53" s="6" t="s">
        <v>34</v>
      </c>
      <c r="D53" s="33" t="s">
        <v>36</v>
      </c>
      <c r="F53" s="12"/>
      <c r="G53" s="12"/>
      <c r="H53" s="12"/>
      <c r="I53" s="12"/>
    </row>
    <row r="54" spans="1:9" ht="15.75" hidden="1" outlineLevel="1">
      <c r="A54" s="32" t="s">
        <v>35</v>
      </c>
      <c r="B54" s="6" t="s">
        <v>34</v>
      </c>
      <c r="D54" s="33" t="s">
        <v>36</v>
      </c>
      <c r="F54" s="12"/>
      <c r="G54" s="12"/>
      <c r="H54" s="12"/>
      <c r="I54" s="12"/>
    </row>
    <row r="55" spans="1:9" ht="15.75" collapsed="1">
      <c r="A55" t="s">
        <v>13</v>
      </c>
      <c r="D55" s="12">
        <v>84</v>
      </c>
      <c r="F55" s="12"/>
      <c r="G55" s="12"/>
      <c r="H55" s="12">
        <f>D55</f>
        <v>84</v>
      </c>
      <c r="I55" s="12"/>
    </row>
    <row r="56" spans="1:9" ht="15.75" hidden="1" outlineLevel="1">
      <c r="A56" s="32" t="s">
        <v>35</v>
      </c>
      <c r="B56" s="6" t="s">
        <v>34</v>
      </c>
      <c r="D56" s="33" t="s">
        <v>36</v>
      </c>
      <c r="F56" s="12"/>
      <c r="G56" s="12"/>
      <c r="H56" s="12"/>
      <c r="I56" s="12"/>
    </row>
    <row r="57" spans="1:9" ht="15.75" hidden="1" outlineLevel="1">
      <c r="A57" s="32" t="s">
        <v>35</v>
      </c>
      <c r="B57" s="6" t="s">
        <v>34</v>
      </c>
      <c r="D57" s="33" t="s">
        <v>36</v>
      </c>
      <c r="F57" s="12"/>
      <c r="G57" s="12"/>
      <c r="H57" s="12"/>
      <c r="I57" s="12"/>
    </row>
    <row r="58" spans="1:9" ht="15.75" hidden="1" outlineLevel="1">
      <c r="A58" s="32" t="s">
        <v>35</v>
      </c>
      <c r="B58" s="6" t="s">
        <v>34</v>
      </c>
      <c r="D58" s="33" t="s">
        <v>36</v>
      </c>
      <c r="F58" s="12"/>
      <c r="G58" s="12"/>
      <c r="H58" s="12"/>
      <c r="I58" s="12"/>
    </row>
    <row r="59" spans="1:9" ht="15.75" collapsed="1">
      <c r="A59" t="s">
        <v>15</v>
      </c>
      <c r="D59" s="12">
        <v>27</v>
      </c>
      <c r="F59" s="12"/>
      <c r="G59" s="12">
        <f>D59</f>
        <v>27</v>
      </c>
      <c r="H59" s="12"/>
      <c r="I59" s="12"/>
    </row>
    <row r="60" spans="1:9" ht="15.75" hidden="1" outlineLevel="1">
      <c r="A60" s="32" t="s">
        <v>35</v>
      </c>
      <c r="B60" s="6" t="s">
        <v>34</v>
      </c>
      <c r="D60" s="33" t="s">
        <v>36</v>
      </c>
      <c r="F60" s="12"/>
      <c r="G60" s="12"/>
      <c r="H60" s="12"/>
      <c r="I60" s="12"/>
    </row>
    <row r="61" spans="1:9" ht="15.75" hidden="1" outlineLevel="1">
      <c r="A61" s="32" t="s">
        <v>35</v>
      </c>
      <c r="B61" s="6" t="s">
        <v>34</v>
      </c>
      <c r="D61" s="33" t="s">
        <v>36</v>
      </c>
      <c r="F61" s="12"/>
      <c r="G61" s="12"/>
      <c r="H61" s="12"/>
      <c r="I61" s="12"/>
    </row>
    <row r="62" spans="1:9" ht="15.75" hidden="1" outlineLevel="1">
      <c r="A62" s="32" t="s">
        <v>35</v>
      </c>
      <c r="B62" s="6" t="s">
        <v>34</v>
      </c>
      <c r="D62" s="33" t="s">
        <v>36</v>
      </c>
      <c r="F62" s="12"/>
      <c r="G62" s="12"/>
      <c r="H62" s="12"/>
      <c r="I62" s="12"/>
    </row>
    <row r="63" spans="1:9" ht="15.75" collapsed="1">
      <c r="A63" t="s">
        <v>14</v>
      </c>
      <c r="D63" s="12">
        <v>41</v>
      </c>
      <c r="F63" s="12"/>
      <c r="G63" s="12"/>
      <c r="H63" s="12">
        <f>D63</f>
        <v>41</v>
      </c>
      <c r="I63" s="12"/>
    </row>
    <row r="64" spans="1:9" ht="15.75" hidden="1" outlineLevel="1">
      <c r="A64" s="32" t="s">
        <v>35</v>
      </c>
      <c r="B64" s="6" t="s">
        <v>34</v>
      </c>
      <c r="D64" s="33" t="s">
        <v>36</v>
      </c>
      <c r="F64" s="12"/>
      <c r="G64" s="12"/>
      <c r="H64" s="12"/>
      <c r="I64" s="12"/>
    </row>
    <row r="65" spans="1:9" ht="15.75" hidden="1" outlineLevel="1">
      <c r="A65" s="32" t="s">
        <v>35</v>
      </c>
      <c r="B65" s="6" t="s">
        <v>34</v>
      </c>
      <c r="D65" s="33" t="s">
        <v>36</v>
      </c>
      <c r="F65" s="12"/>
      <c r="G65" s="12"/>
      <c r="H65" s="12"/>
      <c r="I65" s="12"/>
    </row>
    <row r="66" spans="1:9" ht="15.75" hidden="1" outlineLevel="1">
      <c r="A66" s="32" t="s">
        <v>35</v>
      </c>
      <c r="B66" s="6" t="s">
        <v>34</v>
      </c>
      <c r="D66" s="33" t="s">
        <v>36</v>
      </c>
      <c r="F66" s="12"/>
      <c r="G66" s="12"/>
      <c r="H66" s="12"/>
      <c r="I66" s="12"/>
    </row>
    <row r="67" spans="1:11" ht="15.75" collapsed="1">
      <c r="A67" t="s">
        <v>16</v>
      </c>
      <c r="D67" s="12">
        <v>231</v>
      </c>
      <c r="F67" s="12"/>
      <c r="G67" s="12">
        <v>46</v>
      </c>
      <c r="H67" s="12">
        <f>D67-46</f>
        <v>185</v>
      </c>
      <c r="I67" s="12"/>
      <c r="K67" t="s">
        <v>31</v>
      </c>
    </row>
    <row r="68" spans="1:9" ht="15.75">
      <c r="A68" s="8" t="s">
        <v>26</v>
      </c>
      <c r="B68" s="8"/>
      <c r="C68" s="8"/>
      <c r="D68" s="13">
        <f>SUM(D51:D67)</f>
        <v>824</v>
      </c>
      <c r="F68" s="13"/>
      <c r="G68" s="13"/>
      <c r="H68" s="13"/>
      <c r="I68" s="13"/>
    </row>
    <row r="69" spans="1:9" ht="15.75">
      <c r="A69" s="17" t="s">
        <v>27</v>
      </c>
      <c r="B69" s="17"/>
      <c r="C69" s="17"/>
      <c r="D69" s="18">
        <f>SUM(D38,D47,D68)</f>
        <v>4284</v>
      </c>
      <c r="F69" s="18">
        <f>SUM(F38:F68)</f>
        <v>0</v>
      </c>
      <c r="G69" s="18">
        <f aca="true" t="shared" si="1" ref="G69:I69">SUM(G38:G68)</f>
        <v>492</v>
      </c>
      <c r="H69" s="18">
        <f t="shared" si="1"/>
        <v>751</v>
      </c>
      <c r="I69" s="18">
        <f t="shared" si="1"/>
        <v>3041</v>
      </c>
    </row>
    <row r="70" spans="1:9" ht="15.75">
      <c r="A70" s="28" t="s">
        <v>28</v>
      </c>
      <c r="B70" s="28"/>
      <c r="C70" s="28"/>
      <c r="D70" s="29"/>
      <c r="E70" s="28"/>
      <c r="F70" s="29"/>
      <c r="G70" s="29">
        <f>G34-G69</f>
        <v>-131</v>
      </c>
      <c r="H70" s="29"/>
      <c r="I70" s="29"/>
    </row>
    <row r="71" spans="1:9" ht="15.75">
      <c r="A71" s="26" t="s">
        <v>18</v>
      </c>
      <c r="B71" s="26"/>
      <c r="C71" s="26"/>
      <c r="D71" s="30"/>
      <c r="E71" s="26"/>
      <c r="F71" s="30"/>
      <c r="G71" s="30"/>
      <c r="H71" s="30">
        <f>H34-H69</f>
        <v>398</v>
      </c>
      <c r="I71" s="30"/>
    </row>
    <row r="72" spans="1:2" ht="15.75">
      <c r="A72" s="11" t="s">
        <v>4</v>
      </c>
      <c r="B72" s="11"/>
    </row>
  </sheetData>
  <printOptions/>
  <pageMargins left="0.7086614173228347" right="0.7086614173228347" top="1.3385826771653544" bottom="0.7480314960629921" header="0.31496062992125984" footer="0.31496062992125984"/>
  <pageSetup fitToHeight="1" fitToWidth="1" horizontalDpi="600" verticalDpi="600" orientation="landscape" paperSize="9" scale="80"/>
  <headerFooter differentFirst="1">
    <oddHeader>&amp;L&amp;"Helvetica,Regular"&amp;K000000&amp;G&amp;C&amp;"Helvetica,Regular"&amp;K000000www.divestopia.com&amp;R&amp;"Helvetica,Regular"&amp;K000000DRAFT</oddHeader>
    <oddFooter>&amp;L&amp;"Helvetica,Regular"&amp;K000000&amp;A&amp;C&amp;"Calibri,Regular"&amp;K000000&amp;F&amp;R&amp;"Helvetica,Regular"&amp;K000000Page &amp;P of &amp;N</oddFooter>
  </headerFooter>
  <drawing r:id="rId1"/>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D0832-944B-F149-8715-1AD452D9FC4B}">
  <sheetPr>
    <pageSetUpPr fitToPage="1"/>
  </sheetPr>
  <dimension ref="A1:C11"/>
  <sheetViews>
    <sheetView showGridLines="0" workbookViewId="0" topLeftCell="A1"/>
  </sheetViews>
  <sheetFormatPr defaultColWidth="11.00390625" defaultRowHeight="15.75"/>
  <cols>
    <col min="1" max="1" width="11.375" style="0" customWidth="1"/>
    <col min="2" max="2" width="38.375" style="0" customWidth="1"/>
  </cols>
  <sheetData>
    <row r="1" ht="21">
      <c r="A1" s="2" t="s">
        <v>38</v>
      </c>
    </row>
    <row r="3" spans="1:3" ht="15.75">
      <c r="A3" s="34" t="s">
        <v>45</v>
      </c>
      <c r="B3" s="27"/>
      <c r="C3" s="27" t="s">
        <v>46</v>
      </c>
    </row>
    <row r="4" ht="15.75">
      <c r="A4" s="6" t="s">
        <v>39</v>
      </c>
    </row>
    <row r="5" spans="1:3" ht="15.75">
      <c r="A5" t="s">
        <v>40</v>
      </c>
      <c r="B5" t="s">
        <v>44</v>
      </c>
      <c r="C5">
        <v>419</v>
      </c>
    </row>
    <row r="6" spans="1:3" ht="15.75">
      <c r="A6" t="s">
        <v>41</v>
      </c>
      <c r="B6" t="s">
        <v>47</v>
      </c>
      <c r="C6">
        <v>27</v>
      </c>
    </row>
    <row r="7" spans="1:3" ht="15.75">
      <c r="A7" t="s">
        <v>42</v>
      </c>
      <c r="B7" t="s">
        <v>48</v>
      </c>
      <c r="C7">
        <v>16</v>
      </c>
    </row>
    <row r="8" spans="1:3" ht="15.75">
      <c r="A8" t="s">
        <v>43</v>
      </c>
      <c r="B8" t="s">
        <v>49</v>
      </c>
      <c r="C8">
        <v>10</v>
      </c>
    </row>
    <row r="9" spans="1:3" ht="15.75">
      <c r="A9" t="s">
        <v>51</v>
      </c>
      <c r="B9" t="s">
        <v>50</v>
      </c>
      <c r="C9">
        <v>20</v>
      </c>
    </row>
    <row r="10" spans="1:3" ht="15.75">
      <c r="A10" t="s">
        <v>53</v>
      </c>
      <c r="B10" t="s">
        <v>52</v>
      </c>
      <c r="C10">
        <v>0</v>
      </c>
    </row>
    <row r="11" spans="1:3" ht="15.75">
      <c r="A11" s="19" t="s">
        <v>54</v>
      </c>
      <c r="B11" s="19"/>
      <c r="C11" s="19">
        <f>SUM(C5:C10)</f>
        <v>492</v>
      </c>
    </row>
  </sheetData>
  <printOptions/>
  <pageMargins left="0.7086614173228347" right="0.7086614173228347" top="1.3385826771653544" bottom="0.7480314960629921" header="0.31496062992125984" footer="0.31496062992125984"/>
  <pageSetup fitToHeight="1" fitToWidth="1" horizontalDpi="600" verticalDpi="600" orientation="landscape" paperSize="9"/>
  <headerFooter differentFirst="1">
    <oddHeader>&amp;L&amp;"Helvetica,Regular"&amp;K000000&amp;G&amp;C&amp;"Helvetica,Regular"&amp;K000000www.divestopia.com&amp;R&amp;"Helvetica,Regular"&amp;K000000DRAFT</oddHeader>
    <oddFooter>&amp;L&amp;"Helvetica,Regular"&amp;K000000&amp;A&amp;C&amp;"Calibri,Regular"&amp;K000000&amp;F&amp;R&amp;"Helvetica,Regular"&amp;K000000Page &amp;P of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Divestopia</Manager>
  <Company>Divestopia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Divestopia - Financial Fact Book Template</dc:title>
  <dc:subject>Financial fact book for selling your Company</dc:subject>
  <dc:creator>Divestopia</dc:creator>
  <cp:keywords>Fact book, Databook, sell side report</cp:keywords>
  <dc:description>For more info go to www.divestopia.com</dc:description>
  <cp:lastModifiedBy>Microsoft Office-gebruiker</cp:lastModifiedBy>
  <cp:lastPrinted>2020-03-26T12:03:06Z</cp:lastPrinted>
  <dcterms:created xsi:type="dcterms:W3CDTF">2020-03-18T12:26:34Z</dcterms:created>
  <dcterms:modified xsi:type="dcterms:W3CDTF">2020-03-26T12:11:24Z</dcterms:modified>
  <cp:category>Fact Book</cp:category>
  <cp:version/>
  <cp:contentType/>
  <cp:contentStatus/>
</cp:coreProperties>
</file>